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" yWindow="360" windowWidth="20715" windowHeight="9720"/>
  </bookViews>
  <sheets>
    <sheet name="table1" sheetId="1" r:id="rId1"/>
  </sheets>
  <externalReferences>
    <externalReference r:id="rId2"/>
    <externalReference r:id="rId3"/>
  </externalReferences>
  <definedNames>
    <definedName name="dbase1">[2]Settings!$A$7:$G$18</definedName>
  </definedNames>
  <calcPr calcId="125725"/>
</workbook>
</file>

<file path=xl/calcChain.xml><?xml version="1.0" encoding="utf-8"?>
<calcChain xmlns="http://schemas.openxmlformats.org/spreadsheetml/2006/main">
  <c r="A23" i="1"/>
  <c r="A22"/>
  <c r="J20"/>
  <c r="J22" s="1"/>
  <c r="I20"/>
  <c r="H20"/>
  <c r="A20"/>
  <c r="B15"/>
  <c r="J13"/>
  <c r="H13"/>
  <c r="G13"/>
  <c r="F13"/>
  <c r="E13"/>
  <c r="D13"/>
  <c r="C13"/>
  <c r="B13"/>
  <c r="A13"/>
  <c r="I12"/>
  <c r="I11"/>
  <c r="I10"/>
  <c r="I9"/>
  <c r="I8"/>
  <c r="I7"/>
  <c r="I6"/>
  <c r="I13" s="1"/>
  <c r="H5"/>
  <c r="G5"/>
  <c r="F5"/>
  <c r="E5"/>
  <c r="E4"/>
  <c r="D4"/>
  <c r="C4"/>
  <c r="B4"/>
  <c r="J3"/>
  <c r="I3"/>
  <c r="B3"/>
  <c r="A3"/>
  <c r="A2"/>
  <c r="A1"/>
  <c r="I22" l="1"/>
</calcChain>
</file>

<file path=xl/styles.xml><?xml version="1.0" encoding="utf-8"?>
<styleSheet xmlns="http://schemas.openxmlformats.org/spreadsheetml/2006/main">
  <fonts count="10">
    <font>
      <sz val="10"/>
      <name val="Tahoma"/>
      <charset val="161"/>
    </font>
    <font>
      <sz val="11"/>
      <color theme="1"/>
      <name val="Calibri"/>
      <family val="2"/>
      <charset val="161"/>
      <scheme val="minor"/>
    </font>
    <font>
      <b/>
      <sz val="12"/>
      <name val="Tahoma"/>
      <family val="2"/>
      <charset val="161"/>
    </font>
    <font>
      <sz val="8"/>
      <name val="Tahoma"/>
      <family val="2"/>
      <charset val="161"/>
    </font>
    <font>
      <b/>
      <sz val="11"/>
      <name val="Tahoma"/>
      <family val="2"/>
      <charset val="161"/>
    </font>
    <font>
      <b/>
      <sz val="10"/>
      <name val="Tahoma"/>
      <family val="2"/>
      <charset val="161"/>
    </font>
    <font>
      <b/>
      <i/>
      <sz val="8"/>
      <name val="Tahoma"/>
      <family val="2"/>
      <charset val="161"/>
    </font>
    <font>
      <sz val="10"/>
      <name val="Tahoma"/>
      <family val="2"/>
      <charset val="161"/>
    </font>
    <font>
      <sz val="10"/>
      <name val="Calibri"/>
      <family val="2"/>
      <charset val="161"/>
    </font>
    <font>
      <sz val="1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5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5" fillId="7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</cellXfs>
  <cellStyles count="6">
    <cellStyle name="Normal" xfId="0" builtinId="0"/>
    <cellStyle name="Normal 2" xfId="1"/>
    <cellStyle name="Normal 2 2" xfId="2"/>
    <cellStyle name="Normal 3" xfId="3"/>
    <cellStyle name="Normal 3 2" xfId="4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kopoihsi%20Anilikon%20Ellinika%20kai%20Aggl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able1"/>
      <sheetName val="table1 draft"/>
    </sheetNames>
    <sheetDataSet>
      <sheetData sheetId="0">
        <row r="4">
          <cell r="B4" t="str">
            <v>Year</v>
          </cell>
        </row>
        <row r="6">
          <cell r="B6" t="str">
            <v xml:space="preserve">Total
</v>
          </cell>
        </row>
        <row r="7">
          <cell r="B7" t="str">
            <v>(Last update: March 2016)</v>
          </cell>
        </row>
        <row r="8">
          <cell r="B8" t="str">
            <v>Source: Domestic Violence and Child Abuse Office, Crime Combating Department, Police Headquarters</v>
          </cell>
        </row>
        <row r="9">
          <cell r="B9" t="str">
            <v xml:space="preserve">Recorded Cases </v>
          </cell>
        </row>
        <row r="15">
          <cell r="B15" t="str">
            <v>Undetected</v>
          </cell>
        </row>
        <row r="16">
          <cell r="B16" t="str">
            <v>In Abeyance</v>
          </cell>
        </row>
        <row r="17">
          <cell r="B17" t="str">
            <v>Filed in Court</v>
          </cell>
        </row>
        <row r="18">
          <cell r="B18" t="str">
            <v>Pending in Court</v>
          </cell>
        </row>
        <row r="20">
          <cell r="B20" t="str">
            <v>Withdrawal, Interruption, Nolle presequi</v>
          </cell>
        </row>
        <row r="21">
          <cell r="B21" t="str">
            <v>Innocence, Rejection, Dismissal</v>
          </cell>
        </row>
        <row r="22">
          <cell r="B22" t="str">
            <v>Conviction</v>
          </cell>
        </row>
        <row r="70">
          <cell r="B70" t="str">
            <v>Progression and Outcome of Child Abuse Criminal Cases</v>
          </cell>
        </row>
        <row r="77">
          <cell r="B77" t="str">
            <v>(2004 - 2010)</v>
          </cell>
        </row>
        <row r="78">
          <cell r="B78" t="str">
            <v>(2011 - 2015)</v>
          </cell>
        </row>
        <row r="79">
          <cell r="B79" t="str">
            <v>(2004 - 2015)</v>
          </cell>
        </row>
        <row r="80">
          <cell r="B80" t="str">
            <v>Number of cases involving Sexual offences</v>
          </cell>
        </row>
        <row r="82">
          <cell r="B82" t="str">
            <v>Non existent, Otherwise Disposed, Non Police nature</v>
          </cell>
        </row>
        <row r="83">
          <cell r="B83" t="str">
            <v>Total Recorded Cases</v>
          </cell>
        </row>
        <row r="84">
          <cell r="B84" t="str">
            <v>Not available data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3"/>
  <sheetViews>
    <sheetView tabSelected="1" zoomScaleNormal="100" workbookViewId="0">
      <selection activeCell="A23" sqref="A23"/>
    </sheetView>
  </sheetViews>
  <sheetFormatPr defaultRowHeight="12.75"/>
  <cols>
    <col min="1" max="1" width="16.140625" customWidth="1"/>
    <col min="2" max="2" width="13.140625" bestFit="1" customWidth="1"/>
    <col min="3" max="3" width="19.7109375" bestFit="1" customWidth="1"/>
    <col min="4" max="4" width="13.140625" bestFit="1" customWidth="1"/>
    <col min="5" max="5" width="22" bestFit="1" customWidth="1"/>
    <col min="6" max="6" width="17.5703125" bestFit="1" customWidth="1"/>
    <col min="7" max="7" width="9.85546875" customWidth="1"/>
    <col min="8" max="8" width="9.7109375" hidden="1" customWidth="1"/>
    <col min="9" max="9" width="16.42578125" customWidth="1"/>
    <col min="10" max="10" width="10.85546875" customWidth="1"/>
  </cols>
  <sheetData>
    <row r="1" spans="1:12" ht="21.75" customHeight="1">
      <c r="A1" s="1" t="str">
        <f>[1]data!B70</f>
        <v>Progression and Outcome of Child Abuse Criminal Cases</v>
      </c>
      <c r="B1" s="1"/>
      <c r="C1" s="1"/>
      <c r="D1" s="1"/>
      <c r="E1" s="1"/>
      <c r="F1" s="1"/>
      <c r="G1" s="1"/>
      <c r="H1" s="1"/>
      <c r="I1" s="1"/>
      <c r="J1" s="1"/>
    </row>
    <row r="2" spans="1:12" ht="10.5" customHeight="1">
      <c r="A2" s="2" t="str">
        <f>[1]data!B7</f>
        <v>(Last update: March 2016)</v>
      </c>
      <c r="B2" s="2"/>
      <c r="C2" s="2"/>
      <c r="D2" s="2"/>
      <c r="E2" s="2"/>
      <c r="F2" s="2"/>
      <c r="G2" s="2"/>
      <c r="H2" s="2"/>
      <c r="I2" s="2"/>
      <c r="J2" s="2"/>
    </row>
    <row r="3" spans="1:12" ht="21.75" customHeight="1">
      <c r="A3" s="3" t="str">
        <f>[1]data!B4</f>
        <v>Year</v>
      </c>
      <c r="B3" s="4" t="str">
        <f>[1]data!B9</f>
        <v xml:space="preserve">Recorded Cases </v>
      </c>
      <c r="C3" s="4"/>
      <c r="D3" s="4"/>
      <c r="E3" s="4"/>
      <c r="F3" s="4"/>
      <c r="G3" s="4"/>
      <c r="H3" s="4"/>
      <c r="I3" s="5" t="str">
        <f>[1]data!B83</f>
        <v>Total Recorded Cases</v>
      </c>
      <c r="J3" s="6" t="str">
        <f>[1]data!B80</f>
        <v>Number of cases involving Sexual offences</v>
      </c>
    </row>
    <row r="4" spans="1:12" ht="26.25" customHeight="1">
      <c r="A4" s="7"/>
      <c r="B4" s="8" t="str">
        <f>[1]data!B15</f>
        <v>Undetected</v>
      </c>
      <c r="C4" s="8" t="str">
        <f>[1]data!B82</f>
        <v>Non existent, Otherwise Disposed, Non Police nature</v>
      </c>
      <c r="D4" s="8" t="str">
        <f>[1]data!B16</f>
        <v>In Abeyance</v>
      </c>
      <c r="E4" s="8" t="str">
        <f>[1]data!B17</f>
        <v>Filed in Court</v>
      </c>
      <c r="F4" s="8"/>
      <c r="G4" s="8"/>
      <c r="H4" s="8"/>
      <c r="I4" s="9"/>
      <c r="J4" s="6"/>
      <c r="L4" s="10"/>
    </row>
    <row r="5" spans="1:12" ht="25.5">
      <c r="A5" s="11"/>
      <c r="B5" s="8"/>
      <c r="C5" s="8"/>
      <c r="D5" s="8"/>
      <c r="E5" s="12" t="str">
        <f>[1]data!B20</f>
        <v>Withdrawal, Interruption, Nolle presequi</v>
      </c>
      <c r="F5" s="12" t="str">
        <f>[1]data!B21</f>
        <v>Innocence, Rejection, Dismissal</v>
      </c>
      <c r="G5" s="12" t="str">
        <f>[1]data!B22</f>
        <v>Conviction</v>
      </c>
      <c r="H5" s="12" t="str">
        <f>[1]data!B18</f>
        <v>Pending in Court</v>
      </c>
      <c r="I5" s="13"/>
      <c r="J5" s="6"/>
    </row>
    <row r="6" spans="1:12" s="18" customFormat="1" ht="23.25" customHeight="1">
      <c r="A6" s="14">
        <v>2004</v>
      </c>
      <c r="B6" s="15">
        <v>3</v>
      </c>
      <c r="C6" s="15">
        <v>5</v>
      </c>
      <c r="D6" s="15">
        <v>0</v>
      </c>
      <c r="E6" s="15">
        <v>5</v>
      </c>
      <c r="F6" s="15">
        <v>11</v>
      </c>
      <c r="G6" s="15">
        <v>25</v>
      </c>
      <c r="H6" s="15">
        <v>0</v>
      </c>
      <c r="I6" s="16">
        <f>SUM(B6:H6)</f>
        <v>49</v>
      </c>
      <c r="J6" s="17">
        <v>15</v>
      </c>
    </row>
    <row r="7" spans="1:12" s="18" customFormat="1" ht="23.25" customHeight="1">
      <c r="A7" s="14">
        <v>2005</v>
      </c>
      <c r="B7" s="15">
        <v>3</v>
      </c>
      <c r="C7" s="15">
        <v>6</v>
      </c>
      <c r="D7" s="15">
        <v>6</v>
      </c>
      <c r="E7" s="15">
        <v>3</v>
      </c>
      <c r="F7" s="15">
        <v>9</v>
      </c>
      <c r="G7" s="15">
        <v>38</v>
      </c>
      <c r="H7" s="15">
        <v>0</v>
      </c>
      <c r="I7" s="16">
        <f t="shared" ref="I7:I12" si="0">SUM(B7:H7)</f>
        <v>65</v>
      </c>
      <c r="J7" s="17">
        <v>26</v>
      </c>
    </row>
    <row r="8" spans="1:12" s="18" customFormat="1" ht="23.25" customHeight="1">
      <c r="A8" s="14">
        <v>2006</v>
      </c>
      <c r="B8" s="15">
        <v>2</v>
      </c>
      <c r="C8" s="15">
        <v>19</v>
      </c>
      <c r="D8" s="15">
        <v>5</v>
      </c>
      <c r="E8" s="15">
        <v>28</v>
      </c>
      <c r="F8" s="15">
        <v>13</v>
      </c>
      <c r="G8" s="15">
        <v>48</v>
      </c>
      <c r="H8" s="15">
        <v>0</v>
      </c>
      <c r="I8" s="16">
        <f t="shared" si="0"/>
        <v>115</v>
      </c>
      <c r="J8" s="17">
        <v>42</v>
      </c>
    </row>
    <row r="9" spans="1:12" s="18" customFormat="1" ht="23.25" customHeight="1">
      <c r="A9" s="14">
        <v>2007</v>
      </c>
      <c r="B9" s="15">
        <v>1</v>
      </c>
      <c r="C9" s="15">
        <v>27</v>
      </c>
      <c r="D9" s="15">
        <v>0</v>
      </c>
      <c r="E9" s="15">
        <v>34</v>
      </c>
      <c r="F9" s="15">
        <v>14</v>
      </c>
      <c r="G9" s="15">
        <v>55</v>
      </c>
      <c r="H9" s="15">
        <v>0</v>
      </c>
      <c r="I9" s="16">
        <f t="shared" si="0"/>
        <v>131</v>
      </c>
      <c r="J9" s="17">
        <v>43</v>
      </c>
    </row>
    <row r="10" spans="1:12" s="18" customFormat="1" ht="23.25" customHeight="1">
      <c r="A10" s="14">
        <v>2008</v>
      </c>
      <c r="B10" s="15">
        <v>0</v>
      </c>
      <c r="C10" s="15">
        <v>30</v>
      </c>
      <c r="D10" s="15">
        <v>3</v>
      </c>
      <c r="E10" s="15">
        <v>29</v>
      </c>
      <c r="F10" s="15">
        <v>20</v>
      </c>
      <c r="G10" s="15">
        <v>48</v>
      </c>
      <c r="H10" s="15">
        <v>0</v>
      </c>
      <c r="I10" s="16">
        <f t="shared" si="0"/>
        <v>130</v>
      </c>
      <c r="J10" s="17">
        <v>34</v>
      </c>
    </row>
    <row r="11" spans="1:12" s="18" customFormat="1" ht="23.25" customHeight="1">
      <c r="A11" s="14">
        <v>2009</v>
      </c>
      <c r="B11" s="15">
        <v>7</v>
      </c>
      <c r="C11" s="15">
        <v>24</v>
      </c>
      <c r="D11" s="15">
        <v>9</v>
      </c>
      <c r="E11" s="15">
        <v>49</v>
      </c>
      <c r="F11" s="15">
        <v>20</v>
      </c>
      <c r="G11" s="15">
        <v>82</v>
      </c>
      <c r="H11" s="15"/>
      <c r="I11" s="16">
        <f t="shared" si="0"/>
        <v>191</v>
      </c>
      <c r="J11" s="17">
        <v>42</v>
      </c>
    </row>
    <row r="12" spans="1:12" s="18" customFormat="1" ht="23.25" customHeight="1">
      <c r="A12" s="14">
        <v>2010</v>
      </c>
      <c r="B12" s="15">
        <v>9</v>
      </c>
      <c r="C12" s="15">
        <v>29</v>
      </c>
      <c r="D12" s="15">
        <v>13</v>
      </c>
      <c r="E12" s="15">
        <v>43</v>
      </c>
      <c r="F12" s="15">
        <v>13</v>
      </c>
      <c r="G12" s="15">
        <v>53</v>
      </c>
      <c r="H12" s="15"/>
      <c r="I12" s="16">
        <f t="shared" si="0"/>
        <v>160</v>
      </c>
      <c r="J12" s="17">
        <v>46</v>
      </c>
    </row>
    <row r="13" spans="1:12" ht="28.5" customHeight="1">
      <c r="A13" s="19" t="str">
        <f>[1]data!B6&amp;" "&amp;[1]data!B77</f>
        <v>Total
 (2004 - 2010)</v>
      </c>
      <c r="B13" s="20">
        <f>SUM(B6:B10)</f>
        <v>9</v>
      </c>
      <c r="C13" s="20">
        <f t="shared" ref="C13:H13" si="1">SUM(C6:C10)</f>
        <v>87</v>
      </c>
      <c r="D13" s="20">
        <f t="shared" si="1"/>
        <v>14</v>
      </c>
      <c r="E13" s="20">
        <f t="shared" si="1"/>
        <v>99</v>
      </c>
      <c r="F13" s="20">
        <f t="shared" si="1"/>
        <v>67</v>
      </c>
      <c r="G13" s="20">
        <f t="shared" si="1"/>
        <v>214</v>
      </c>
      <c r="H13" s="20">
        <f t="shared" si="1"/>
        <v>0</v>
      </c>
      <c r="I13" s="21">
        <f>SUM(I6:I12)</f>
        <v>841</v>
      </c>
      <c r="J13" s="22">
        <f>SUM(J6:J12)</f>
        <v>248</v>
      </c>
    </row>
    <row r="14" spans="1:12" ht="6.75" customHeight="1"/>
    <row r="15" spans="1:12" s="18" customFormat="1" ht="23.25" customHeight="1">
      <c r="A15" s="14">
        <v>2011</v>
      </c>
      <c r="B15" s="23" t="str">
        <f>[1]data!B84</f>
        <v>Not available data</v>
      </c>
      <c r="C15" s="23"/>
      <c r="D15" s="23"/>
      <c r="E15" s="23"/>
      <c r="F15" s="23"/>
      <c r="G15" s="23"/>
      <c r="H15" s="23"/>
      <c r="I15" s="16">
        <v>156</v>
      </c>
      <c r="J15" s="17">
        <v>32</v>
      </c>
    </row>
    <row r="16" spans="1:12" s="18" customFormat="1" ht="23.25" customHeight="1">
      <c r="A16" s="14">
        <v>2012</v>
      </c>
      <c r="B16" s="23"/>
      <c r="C16" s="23"/>
      <c r="D16" s="23"/>
      <c r="E16" s="23"/>
      <c r="F16" s="23"/>
      <c r="G16" s="23"/>
      <c r="H16" s="23"/>
      <c r="I16" s="16">
        <v>177</v>
      </c>
      <c r="J16" s="17">
        <v>42</v>
      </c>
    </row>
    <row r="17" spans="1:11" s="18" customFormat="1" ht="23.25" customHeight="1">
      <c r="A17" s="14">
        <v>2013</v>
      </c>
      <c r="B17" s="23"/>
      <c r="C17" s="23"/>
      <c r="D17" s="23"/>
      <c r="E17" s="23"/>
      <c r="F17" s="23"/>
      <c r="G17" s="23"/>
      <c r="H17" s="23"/>
      <c r="I17" s="16">
        <v>166</v>
      </c>
      <c r="J17" s="17">
        <v>37</v>
      </c>
    </row>
    <row r="18" spans="1:11" s="18" customFormat="1" ht="23.25" customHeight="1">
      <c r="A18" s="14">
        <v>2014</v>
      </c>
      <c r="B18" s="23"/>
      <c r="C18" s="23"/>
      <c r="D18" s="23"/>
      <c r="E18" s="23"/>
      <c r="F18" s="23"/>
      <c r="G18" s="23"/>
      <c r="H18" s="23"/>
      <c r="I18" s="16">
        <v>161</v>
      </c>
      <c r="J18" s="17">
        <v>56</v>
      </c>
    </row>
    <row r="19" spans="1:11" s="18" customFormat="1" ht="23.25" customHeight="1">
      <c r="A19" s="14">
        <v>2015</v>
      </c>
      <c r="B19" s="23"/>
      <c r="C19" s="23"/>
      <c r="D19" s="23"/>
      <c r="E19" s="23"/>
      <c r="F19" s="23"/>
      <c r="G19" s="23"/>
      <c r="H19" s="23"/>
      <c r="I19" s="16">
        <v>210</v>
      </c>
      <c r="J19" s="17">
        <v>77</v>
      </c>
    </row>
    <row r="20" spans="1:11" ht="28.5" customHeight="1">
      <c r="A20" s="19" t="str">
        <f>[1]data!B6&amp;" "&amp;[1]data!B78</f>
        <v>Total
 (2011 - 2015)</v>
      </c>
      <c r="B20" s="24"/>
      <c r="C20" s="25"/>
      <c r="D20" s="25"/>
      <c r="E20" s="25"/>
      <c r="F20" s="25"/>
      <c r="G20" s="26"/>
      <c r="H20" s="20">
        <f>SUM(H15:H17)</f>
        <v>0</v>
      </c>
      <c r="I20" s="21">
        <f>SUM(I15:I19)</f>
        <v>870</v>
      </c>
      <c r="J20" s="22">
        <f>SUM(J15:J19)</f>
        <v>244</v>
      </c>
      <c r="K20" s="18"/>
    </row>
    <row r="21" spans="1:11" ht="6.75" customHeight="1"/>
    <row r="22" spans="1:11" ht="30" customHeight="1">
      <c r="A22" s="27" t="str">
        <f>[1]data!B6&amp;" "&amp;[1]data!B79</f>
        <v>Total
 (2004 - 2015)</v>
      </c>
      <c r="B22" s="28"/>
      <c r="C22" s="29"/>
      <c r="D22" s="29"/>
      <c r="E22" s="29"/>
      <c r="F22" s="29"/>
      <c r="G22" s="29"/>
      <c r="H22" s="30"/>
      <c r="I22" s="21">
        <f>I20+I13</f>
        <v>1711</v>
      </c>
      <c r="J22" s="22">
        <f>J20+J13</f>
        <v>492</v>
      </c>
    </row>
    <row r="23" spans="1:11">
      <c r="A23" s="31" t="str">
        <f>[1]data!B8</f>
        <v>Source: Domestic Violence and Child Abuse Office, Crime Combating Department, Police Headquarters</v>
      </c>
    </row>
  </sheetData>
  <mergeCells count="11">
    <mergeCell ref="B15:H19"/>
    <mergeCell ref="A1:J1"/>
    <mergeCell ref="A2:J2"/>
    <mergeCell ref="A3:A5"/>
    <mergeCell ref="B3:H3"/>
    <mergeCell ref="I3:I5"/>
    <mergeCell ref="J3:J5"/>
    <mergeCell ref="B4:B5"/>
    <mergeCell ref="C4:C5"/>
    <mergeCell ref="D4:D5"/>
    <mergeCell ref="E4:H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landscape" verticalDpi="0" r:id="rId1"/>
  <headerFooter>
    <oddFooter>&amp;L&amp;8Γραφείο Ανάλυσης και Στατιστικής&amp;R&amp;8&amp;D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Nectarios Georgiou</dc:creator>
  <cp:lastModifiedBy>Nectarios Georgiou</cp:lastModifiedBy>
  <dcterms:created xsi:type="dcterms:W3CDTF">2016-04-05T08:07:33Z</dcterms:created>
  <dcterms:modified xsi:type="dcterms:W3CDTF">2016-04-05T08:07:33Z</dcterms:modified>
</cp:coreProperties>
</file>